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110" windowWidth="12120" windowHeight="768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<sst xmlns="http://schemas.openxmlformats.org/spreadsheetml/2006/main" count="129" uniqueCount="127">
  <si>
    <t>000 1 00 00000 00 0000 000</t>
  </si>
  <si>
    <t>000 1 01 00000 00 0000 000</t>
  </si>
  <si>
    <t>НАЛОГИ НА ПРИБЫЛЬ, ДОХОДЫ</t>
  </si>
  <si>
    <t>000 1 01 02000 01 0000 110</t>
  </si>
  <si>
    <t>Налог на доходы физических лиц</t>
  </si>
  <si>
    <t>000 1 01 02020 01 0000 110</t>
  </si>
  <si>
    <t>000 1 06 00000 00 0000 000</t>
  </si>
  <si>
    <t>НАЛОГИ НА ИМУЩЕСТВО</t>
  </si>
  <si>
    <t>Налог на имущество физических лиц</t>
  </si>
  <si>
    <t>000 1 06 01030 10 0000 110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</si>
  <si>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</si>
  <si>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000 1 06 06000 00 0000 110</t>
  </si>
  <si>
    <t>Земельный налог</t>
  </si>
  <si>
    <t>000 1 09 00000 00 0000 000</t>
  </si>
  <si>
    <t>ЗАДОЛЖЕННОСТЬ И ПЕРЕРАСЧЕТЫ ПО ОТМЕНЕННЫМ НАЛОГАМ, СБОРАМ И ИНЫМ ОБЯЗАТЕЛЬНЫМ ПЛАТЕЖАМ</t>
  </si>
  <si>
    <t>000 1 11 00000 00 0000 000</t>
  </si>
  <si>
    <t>ДОХОДЫ ОТ ИСПОЛЬЗОВАНИЯ ИМУЩЕСТВА, НАХОДЯЩЕГОСЯ В ГОСУДАРСТВЕННОЙ И МУНИЦИПАЛЬНОЙ СОБСТВЕННОСТИ</t>
  </si>
  <si>
    <t>000 1 11 05000 00 0000 120</t>
  </si>
  <si>
    <t>000 1 11 05010 00 0000 120</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</si>
  <si>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</si>
  <si>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</si>
  <si>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000 1 11 05030 00 0000 120</t>
  </si>
  <si>
    <t>000 1 11 09000 00 0000 120</t>
  </si>
  <si>
    <t>000 1 14 00000 00 0000 000</t>
  </si>
  <si>
    <t>ДОХОДЫ ОТ ПРОДАЖИ МАТЕРИАЛЬНЫХ И НЕМАТЕРИАЛЬНЫХ АКТИВОВ</t>
  </si>
  <si>
    <t>000 1 14 06010 00 0000 430</t>
  </si>
  <si>
    <t>Доходы от продажи земельных участков, государственная собственность на которые не разграничена</t>
  </si>
  <si>
    <t xml:space="preserve">Доходы от продажи земельных участков, государственная собственность на которые не разграничена и которые расположены в границах поселений </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</si>
  <si>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</si>
  <si>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</si>
  <si>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</si>
  <si>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</si>
  <si>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000 2 02 03015 00  0000 151</t>
  </si>
  <si>
    <t>Субвенции бюджетам на осуществление первичного воинского учета на территориях, где отсутствуют военные комиссариаты</t>
  </si>
  <si>
    <t>ВСЕГО ДОХОДОВ</t>
  </si>
  <si>
    <t>000 1 05 00000 00 0000 000</t>
  </si>
  <si>
    <t>Единый сельскохозяйственный налог</t>
  </si>
  <si>
    <t>НАЛОГИ НА СОВОКУПНЫЙ ДОХОД</t>
  </si>
  <si>
    <t>000 1 09 04000 00 0000 110</t>
  </si>
  <si>
    <t>Налоги на имущество</t>
  </si>
  <si>
    <t>000 1 09 04050 00 0000 110</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</si>
  <si>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</si>
  <si>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t>
  </si>
  <si>
    <t>000 1 11 05035 10 0000 120</t>
  </si>
  <si>
    <t>000 1 11 09040 00 0000 120</t>
  </si>
  <si>
    <t>000 1 11 09045 10 0000 120</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</si>
  <si>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</si>
  <si>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</si>
  <si>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000 1 06 06010 00 0000 110</t>
  </si>
  <si>
    <t>000 1 06 06020 00 0000 110</t>
  </si>
  <si>
    <t>000 2 02 01000 00 0000 151</t>
  </si>
  <si>
    <t>000 2 02 01001 00 0000 151</t>
  </si>
  <si>
    <t>Дотации на выравнивание бюджетной обеспеченности</t>
  </si>
  <si>
    <t>000 2 02 01001 10 0000 151</t>
  </si>
  <si>
    <t>Дотации бюджетам поселений  на выравнивание бюджетной обеспеченности</t>
  </si>
  <si>
    <t>000 2 02 01003 00 0000 151</t>
  </si>
  <si>
    <t>Дотации бюджетам на поддержку мер по обеспечению сбалансированности бюджетов</t>
  </si>
  <si>
    <t>000 2 02 01003 10 0000 151</t>
  </si>
  <si>
    <t>Коды</t>
  </si>
  <si>
    <t xml:space="preserve">Наименование </t>
  </si>
  <si>
    <t>НАЛОГОВЫЕ И НЕНАЛОГОВЫЕ ДОХОДЫ</t>
  </si>
  <si>
    <t>000 2 02 03000 00  0000 151</t>
  </si>
  <si>
    <t>Субвенции бюджетам субъектов Российской Федерации и муниципальных образований</t>
  </si>
  <si>
    <t>Дотации бюджетам поселений на поддержку мер по обеспечению сбалансированности бюджетов</t>
  </si>
  <si>
    <t xml:space="preserve">Земельный налог, взимаемый по ставкам, установленным в соответствии с подп.1п.1 ст.394 Налогового кодекса Российской Федерации </t>
  </si>
  <si>
    <t xml:space="preserve">Земельный налог, взимаемый по ставкам, установленным в соответствии с подп.2 п.1 ст.394 Налогового кодекса Российской Федерации </t>
  </si>
  <si>
    <t>000 1 06 06013 10 0000 110</t>
  </si>
  <si>
    <t>000 1 06 06023 10 0000 110</t>
  </si>
  <si>
    <t>Земельный налог, взимаемый по ставкам, установленным в соответствии с подп.1п.1 ст.394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</si>
  <si>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подп.2 п.1 ст.394 Налогового кодекса Российской Федерации и применяемым к объектам налогообложения, расположенным в границах поселений</t>
  </si>
  <si>
    <t>Дотации бюджетам субъектов Российской Федерации и муниципальных образований</t>
  </si>
  <si>
    <t>000 1 01 02030 01 0000 110</t>
  </si>
  <si>
    <t>Налог на доходы физических лиц с доходов, полученных физическими лицами, не являющимися налоговыми резедентами Российской федерации</t>
  </si>
  <si>
    <t xml:space="preserve">Прочие поступления от использования имущества, находящегося в собственности поселений  (за исключением имущества муниципальных,бюджетных и  автономных учреждений, а также имущества муниципальных унитарных предприятий, в том числе казенных) </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</si>
  <si>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</si>
  <si>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 xml:space="preserve">                                                                                                                                                      Приложение №1</t>
  </si>
  <si>
    <t>000 1 06 0100 00 0000 110</t>
  </si>
  <si>
    <t>000 1 05 03010 01 0000 110</t>
  </si>
  <si>
    <t>000 1 01 02010 01 0000 110</t>
  </si>
  <si>
    <t>000 1 01 02040 01 0000 110</t>
  </si>
  <si>
    <t>Налог на доходы физическтх лиц с доходов, полеченных в виде выигрышей и призов в прводимых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 в части превышения сумм страховых взносов, увеличенных на сумму , расчитанную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прцентах при получении заемных (кредитных) средств (за тсключением материальной выгоды, полученной от экономии на процентах за пользование целевыми займами 9кредитами) на новое строительство или приобретение жилья)</t>
  </si>
  <si>
    <t>Единый сельскохозяйственный налог( за налоговые периоды , истекшие до 1 января 2011 года</t>
  </si>
  <si>
    <t>000 1 14 02000 00 0000 000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</si>
  <si>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</si>
  <si>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</si>
  <si>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</si>
  <si>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Прочие поступления от использования имущества, находящегося в государственной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</si>
  <si>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</si>
  <si>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</si>
  <si>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</si>
  <si>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000 1 09 04053 10 0000 110</t>
  </si>
  <si>
    <t>000 1 14 02050 10 0000 410</t>
  </si>
  <si>
    <t>000 1 14 02053 10 0000 410</t>
  </si>
  <si>
    <t>000 1 14 06013 10  0000 430</t>
  </si>
  <si>
    <t>000 1 11 05013 10 0000 120</t>
  </si>
  <si>
    <t>Приложение №1</t>
  </si>
  <si>
    <t>Утвержденные бюджетные назначения</t>
  </si>
  <si>
    <t>Исполнено</t>
  </si>
  <si>
    <t>% исполнения</t>
  </si>
  <si>
    <t>Налог на доходы физических лиц с доходов,  источником которых является налоговый агент , за исключением доходов, в отношении которых исчисление и уплата налога осуществляются в соответствии со статьями 227,227 и 228 Налогового кодекса Российской Федерации</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</si>
  <si>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предпринимателей,нотариусов, занимающихся частной практикой ,адвакатов,учредивщих адвокатские кабинеты и других лиц. </t>
  </si>
  <si>
    <t>тыс.руб.</t>
  </si>
  <si>
    <t>000 1 05 0300 01 0000 110</t>
  </si>
  <si>
    <t>прочие неналоговые доходы</t>
  </si>
  <si>
    <t>прочие неналоговые доходыбюджетов поселений</t>
  </si>
  <si>
    <t>000 1 17 05050 10 0000 180</t>
  </si>
  <si>
    <t>000 1 17 05000 00 0000 180</t>
  </si>
  <si>
    <t>000 1 11 07000 00 0000 120</t>
  </si>
  <si>
    <t>000 1 11 07010 00 0000 120</t>
  </si>
  <si>
    <t>000 1 11 07015 10 0000 120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</si>
  <si>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</si>
  <si>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муниципальныъх унитарных предприятий, созданных поселениями</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</si>
  <si>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 и</t>
  </si>
  <si>
    <t>000 2 02 02000 00 0000 151</t>
  </si>
  <si>
    <t>000 2 02 02999 00 0000 151</t>
  </si>
  <si>
    <t>000 2 02 02999 10 0000 151</t>
  </si>
  <si>
    <t>Субсидии бюджетам бюджетной системы Российской Федерации</t>
  </si>
  <si>
    <t>Прочие субсидии</t>
  </si>
  <si>
    <t>Прочие субсидии бюджетам поселений</t>
  </si>
  <si>
    <t>000 2 18 0000 00 0000 151</t>
  </si>
  <si>
    <t xml:space="preserve">000 2 18 05000 10 0000 151 </t>
  </si>
  <si>
    <t>000 2 18 05010 10 0000 151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</si>
  <si>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</si>
  <si>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поселений  от возврата  остатков субсидий, субвенций и иных межбюджетных трансфертов, имеющих целевое назначение, прошлых лет.</t>
  </si>
  <si>
    <t>Доходы бюджетов поселений  от возврата  остатков субсидий, субвенций и иных межбюджетных трансфертов, имеющих целевое назначение, прошлых лет из бюджета муниципальных районов</t>
  </si>
  <si>
    <t>Отчет об исполнении  бюджета муниципального образования "Сельское поселение Ашитковское" Воскресенского муниципального района Московской области " за  2013 год</t>
  </si>
  <si>
    <t xml:space="preserve">Поступления доходов  в бюджет муниципального образования "Сельское поселение Ашитковское" Воскресенского муниципального района Московской области за  2013 год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</si>
</sst>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38">
    <font>
      <sz val="10"/>
      <name val="Arial Cyr"/>
      <family val="0"/>
    </font>
    <font>
      <sz val="12"/>
      <name val="Times New Roman"/>
      <family val="1"/>
    </font>
    <font>
      <sz val="8"/>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1" applyNumberFormat="0" applyAlignment="0" applyProtection="0"/>
    <xf numFmtId="0" fontId="24" fillId="26" borderId="2" applyNumberFormat="0" applyAlignment="0" applyProtection="0"/>
    <xf numFmtId="0" fontId="25"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7" borderId="7" applyNumberFormat="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29" borderId="0" applyNumberFormat="0" applyBorder="0" applyAlignment="0" applyProtection="0"/>
    <xf numFmtId="0" fontId="3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31" borderId="0" applyNumberFormat="0" applyBorder="0" applyAlignment="0" applyProtection="0"/>
  </cellStyleXfs>
  <cellXfs count="39">
    <xf numFmtId="0" fontId="0" fillId="0" borderId="0" xfId="0" applyAlignment="1">
      <alignment/>
    </xf>
    <xf numFmtId="0" fontId="2" fillId="0" borderId="10" xfId="0" applyFont="1" applyFill="1" applyBorder="1" applyAlignment="1">
      <alignment horizontal="center"/>
    </xf>
    <xf numFmtId="0" fontId="2" fillId="0" borderId="10" xfId="0" applyFont="1" applyBorder="1" applyAlignment="1">
      <alignment horizontal="center"/>
    </xf>
    <xf numFmtId="0" fontId="2" fillId="32" borderId="10" xfId="0" applyFont="1" applyFill="1" applyBorder="1" applyAlignment="1">
      <alignment horizontal="center"/>
    </xf>
    <xf numFmtId="0" fontId="2" fillId="0"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32" borderId="10" xfId="0" applyFont="1" applyFill="1" applyBorder="1" applyAlignment="1">
      <alignment horizontal="center" vertical="center" wrapText="1"/>
    </xf>
    <xf numFmtId="0" fontId="3" fillId="0" borderId="0" xfId="0" applyFont="1" applyAlignment="1">
      <alignment/>
    </xf>
    <xf numFmtId="0" fontId="2" fillId="32" borderId="10" xfId="0" applyFont="1" applyFill="1" applyBorder="1" applyAlignment="1">
      <alignment vertical="top" wrapText="1"/>
    </xf>
    <xf numFmtId="0" fontId="2" fillId="0" borderId="10" xfId="0" applyFont="1" applyBorder="1" applyAlignment="1">
      <alignment vertical="top" wrapText="1"/>
    </xf>
    <xf numFmtId="0" fontId="2" fillId="32" borderId="10" xfId="0" applyFont="1" applyFill="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center" wrapText="1"/>
    </xf>
    <xf numFmtId="0" fontId="2" fillId="0" borderId="0" xfId="0" applyFont="1" applyAlignment="1">
      <alignment horizontal="center" wrapText="1"/>
    </xf>
    <xf numFmtId="0" fontId="2" fillId="0" borderId="10" xfId="0" applyFont="1" applyBorder="1" applyAlignment="1">
      <alignment vertical="top"/>
    </xf>
    <xf numFmtId="0" fontId="2" fillId="32" borderId="10" xfId="0" applyFont="1" applyFill="1" applyBorder="1" applyAlignment="1">
      <alignment horizontal="center" vertical="top"/>
    </xf>
    <xf numFmtId="0" fontId="3" fillId="0" borderId="10" xfId="0" applyFont="1" applyBorder="1" applyAlignment="1">
      <alignment/>
    </xf>
    <xf numFmtId="0" fontId="0" fillId="0" borderId="11" xfId="0" applyBorder="1" applyAlignment="1">
      <alignment/>
    </xf>
    <xf numFmtId="0" fontId="3" fillId="0" borderId="12" xfId="0" applyFont="1" applyBorder="1" applyAlignment="1">
      <alignment/>
    </xf>
    <xf numFmtId="0" fontId="3" fillId="0" borderId="10" xfId="0" applyFont="1" applyBorder="1" applyAlignment="1">
      <alignment vertical="center"/>
    </xf>
    <xf numFmtId="0" fontId="3" fillId="0" borderId="10" xfId="0" applyFont="1" applyBorder="1" applyAlignment="1">
      <alignment vertical="center" wrapText="1"/>
    </xf>
    <xf numFmtId="4" fontId="3" fillId="0" borderId="10" xfId="0" applyNumberFormat="1"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4" fontId="3" fillId="0" borderId="13" xfId="0" applyNumberFormat="1" applyFont="1" applyBorder="1" applyAlignment="1">
      <alignment vertical="center"/>
    </xf>
    <xf numFmtId="4" fontId="3" fillId="0" borderId="14" xfId="0" applyNumberFormat="1" applyFont="1" applyBorder="1" applyAlignment="1">
      <alignment vertical="center"/>
    </xf>
    <xf numFmtId="164" fontId="2" fillId="32" borderId="10" xfId="0" applyNumberFormat="1" applyFont="1" applyFill="1" applyBorder="1" applyAlignment="1" applyProtection="1">
      <alignment vertical="center"/>
      <protection/>
    </xf>
    <xf numFmtId="164" fontId="2" fillId="32" borderId="10" xfId="0" applyNumberFormat="1" applyFont="1" applyFill="1" applyBorder="1" applyAlignment="1" applyProtection="1">
      <alignment vertical="center"/>
      <protection locked="0"/>
    </xf>
    <xf numFmtId="164" fontId="2" fillId="32" borderId="10" xfId="0" applyNumberFormat="1" applyFont="1" applyFill="1" applyBorder="1" applyAlignment="1">
      <alignment vertical="center"/>
    </xf>
    <xf numFmtId="164" fontId="2" fillId="32" borderId="10" xfId="0" applyNumberFormat="1" applyFont="1" applyFill="1" applyBorder="1" applyAlignment="1">
      <alignment vertical="center" wrapText="1"/>
    </xf>
    <xf numFmtId="3" fontId="2" fillId="32" borderId="10" xfId="0" applyNumberFormat="1" applyFont="1" applyFill="1" applyBorder="1" applyAlignment="1">
      <alignment vertical="center"/>
    </xf>
    <xf numFmtId="164" fontId="2" fillId="32" borderId="13" xfId="0" applyNumberFormat="1" applyFont="1" applyFill="1" applyBorder="1" applyAlignment="1" applyProtection="1">
      <alignment vertical="center"/>
      <protection locked="0"/>
    </xf>
    <xf numFmtId="0" fontId="1"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3" fillId="0" borderId="0" xfId="0" applyFont="1" applyAlignment="1">
      <alignment/>
    </xf>
    <xf numFmtId="44" fontId="3" fillId="0" borderId="0" xfId="42" applyFont="1" applyAlignment="1">
      <alignment horizontal="right"/>
    </xf>
    <xf numFmtId="0" fontId="3" fillId="0" borderId="0" xfId="0" applyFont="1" applyAlignment="1">
      <alignment horizontal="right"/>
    </xf>
    <xf numFmtId="0" fontId="3" fillId="0" borderId="0" xfId="0" applyFont="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1"/>
  <sheetViews>
    <sheetView tabSelected="1" zoomScalePageLayoutView="0" workbookViewId="0" topLeftCell="A56">
      <selection activeCell="D70" sqref="D70"/>
    </sheetView>
  </sheetViews>
  <sheetFormatPr defaultColWidth="9.00390625" defaultRowHeight="12.75"/>
  <cols>
    <col min="1" max="1" width="23.625" style="0" customWidth="1"/>
    <col min="2" max="2" width="48.125" style="0" customWidth="1"/>
    <col min="3" max="3" width="12.25390625" style="0" customWidth="1"/>
  </cols>
  <sheetData>
    <row r="1" spans="2:4" ht="12.75">
      <c r="B1" s="35" t="s">
        <v>75</v>
      </c>
      <c r="C1" s="35"/>
      <c r="D1" t="s">
        <v>95</v>
      </c>
    </row>
    <row r="2" spans="2:3" ht="12.75">
      <c r="B2" s="35"/>
      <c r="C2" s="35"/>
    </row>
    <row r="3" spans="1:5" ht="18.75" customHeight="1">
      <c r="A3" s="34" t="s">
        <v>125</v>
      </c>
      <c r="B3" s="33"/>
      <c r="C3" s="33"/>
      <c r="D3" s="33"/>
      <c r="E3" s="33"/>
    </row>
    <row r="4" spans="1:5" ht="12.75">
      <c r="A4" s="33"/>
      <c r="B4" s="33"/>
      <c r="C4" s="33"/>
      <c r="D4" s="33"/>
      <c r="E4" s="33"/>
    </row>
    <row r="5" spans="2:3" ht="12.75">
      <c r="B5" s="34"/>
      <c r="C5" s="34"/>
    </row>
    <row r="6" spans="2:3" ht="12.75">
      <c r="B6" s="36"/>
      <c r="C6" s="36"/>
    </row>
    <row r="7" spans="2:3" ht="0.75" customHeight="1">
      <c r="B7" s="37"/>
      <c r="C7" s="37"/>
    </row>
    <row r="8" spans="2:3" ht="23.25" customHeight="1" hidden="1">
      <c r="B8" s="38"/>
      <c r="C8" s="38"/>
    </row>
    <row r="9" spans="2:3" ht="12.75" hidden="1">
      <c r="B9" s="37"/>
      <c r="C9" s="37"/>
    </row>
    <row r="10" spans="1:5" ht="44.25" customHeight="1">
      <c r="A10" s="32" t="s">
        <v>126</v>
      </c>
      <c r="B10" s="32"/>
      <c r="C10" s="32"/>
      <c r="D10" s="33"/>
      <c r="E10" s="33"/>
    </row>
    <row r="11" spans="1:6" ht="12.75" customHeight="1">
      <c r="A11" s="12"/>
      <c r="B11" s="12"/>
      <c r="C11" s="13"/>
      <c r="D11" s="17"/>
      <c r="E11" s="17" t="s">
        <v>101</v>
      </c>
      <c r="F11" s="17"/>
    </row>
    <row r="12" spans="1:6" s="7" customFormat="1" ht="48.75" customHeight="1">
      <c r="A12" s="4" t="s">
        <v>58</v>
      </c>
      <c r="B12" s="5" t="s">
        <v>59</v>
      </c>
      <c r="C12" s="6" t="s">
        <v>96</v>
      </c>
      <c r="D12" s="19" t="s">
        <v>97</v>
      </c>
      <c r="E12" s="20" t="s">
        <v>98</v>
      </c>
      <c r="F12" s="18"/>
    </row>
    <row r="13" spans="1:5" s="7" customFormat="1" ht="11.25">
      <c r="A13" s="1">
        <v>1</v>
      </c>
      <c r="B13" s="2">
        <v>2</v>
      </c>
      <c r="C13" s="3">
        <v>3</v>
      </c>
      <c r="D13" s="16"/>
      <c r="E13" s="16"/>
    </row>
    <row r="14" spans="1:5" s="7" customFormat="1" ht="11.25">
      <c r="A14" s="4" t="s">
        <v>0</v>
      </c>
      <c r="B14" s="14" t="s">
        <v>60</v>
      </c>
      <c r="C14" s="26">
        <v>80329</v>
      </c>
      <c r="D14" s="19">
        <v>80802</v>
      </c>
      <c r="E14" s="21">
        <f>D14/C14*100</f>
        <v>100.58882844302805</v>
      </c>
    </row>
    <row r="15" spans="1:5" s="7" customFormat="1" ht="11.25" customHeight="1">
      <c r="A15" s="4" t="s">
        <v>1</v>
      </c>
      <c r="B15" s="8" t="s">
        <v>2</v>
      </c>
      <c r="C15" s="26">
        <f>C16</f>
        <v>23672</v>
      </c>
      <c r="D15" s="19">
        <f>D16</f>
        <v>24155.4</v>
      </c>
      <c r="E15" s="21">
        <f>D15/C15*100</f>
        <v>102.0420750253464</v>
      </c>
    </row>
    <row r="16" spans="1:5" s="7" customFormat="1" ht="11.25" customHeight="1">
      <c r="A16" s="4" t="s">
        <v>3</v>
      </c>
      <c r="B16" s="9" t="s">
        <v>4</v>
      </c>
      <c r="C16" s="27">
        <f>C17+C18</f>
        <v>23672</v>
      </c>
      <c r="D16" s="19">
        <f>D17+D18+D19+D20</f>
        <v>24155.4</v>
      </c>
      <c r="E16" s="21">
        <f>D16/C16*100</f>
        <v>102.0420750253464</v>
      </c>
    </row>
    <row r="17" spans="1:5" s="7" customFormat="1" ht="60.75" customHeight="1">
      <c r="A17" s="4" t="s">
        <v>78</v>
      </c>
      <c r="B17" s="9" t="s">
        <v>99</v>
      </c>
      <c r="C17" s="27">
        <v>23452</v>
      </c>
      <c r="D17" s="19">
        <v>23557.2</v>
      </c>
      <c r="E17" s="21">
        <f>D17/C17*100</f>
        <v>100.44857581442947</v>
      </c>
    </row>
    <row r="18" spans="1:5" s="7" customFormat="1" ht="71.25" customHeight="1">
      <c r="A18" s="4" t="s">
        <v>5</v>
      </c>
      <c r="B18" s="9" t="s">
        <v>100</v>
      </c>
      <c r="C18" s="27">
        <v>220</v>
      </c>
      <c r="D18" s="19">
        <v>222.9</v>
      </c>
      <c r="E18" s="21">
        <f>D18/C18*100</f>
        <v>101.31818181818181</v>
      </c>
    </row>
    <row r="19" spans="1:5" s="7" customFormat="1" ht="45.75" customHeight="1">
      <c r="A19" s="4" t="s">
        <v>71</v>
      </c>
      <c r="B19" s="9" t="s">
        <v>72</v>
      </c>
      <c r="C19" s="27"/>
      <c r="D19" s="19">
        <v>275.5</v>
      </c>
      <c r="E19" s="21"/>
    </row>
    <row r="20" spans="1:5" s="7" customFormat="1" ht="117.75" customHeight="1">
      <c r="A20" s="4" t="s">
        <v>79</v>
      </c>
      <c r="B20" s="9" t="s">
        <v>80</v>
      </c>
      <c r="C20" s="27"/>
      <c r="D20" s="19">
        <v>99.8</v>
      </c>
      <c r="E20" s="21"/>
    </row>
    <row r="21" spans="1:5" s="7" customFormat="1" ht="12" customHeight="1">
      <c r="A21" s="4" t="s">
        <v>35</v>
      </c>
      <c r="B21" s="9" t="s">
        <v>37</v>
      </c>
      <c r="C21" s="27">
        <v>38.7</v>
      </c>
      <c r="D21" s="19">
        <v>38</v>
      </c>
      <c r="E21" s="21">
        <f>D21/C21*100</f>
        <v>98.19121447028422</v>
      </c>
    </row>
    <row r="22" spans="1:5" s="7" customFormat="1" ht="12.75" customHeight="1">
      <c r="A22" s="4" t="s">
        <v>102</v>
      </c>
      <c r="B22" s="9" t="s">
        <v>36</v>
      </c>
      <c r="C22" s="27">
        <v>38.7</v>
      </c>
      <c r="D22" s="19">
        <v>38</v>
      </c>
      <c r="E22" s="21">
        <f aca="true" t="shared" si="0" ref="E22:E45">D22/C22*100</f>
        <v>98.19121447028422</v>
      </c>
    </row>
    <row r="23" spans="1:5" s="7" customFormat="1" ht="12.75" customHeight="1">
      <c r="A23" s="4" t="s">
        <v>77</v>
      </c>
      <c r="B23" s="9" t="s">
        <v>81</v>
      </c>
      <c r="C23" s="27">
        <v>38.7</v>
      </c>
      <c r="D23" s="19">
        <v>38</v>
      </c>
      <c r="E23" s="21">
        <f t="shared" si="0"/>
        <v>98.19121447028422</v>
      </c>
    </row>
    <row r="24" spans="1:5" s="7" customFormat="1" ht="10.5" customHeight="1">
      <c r="A24" s="4" t="s">
        <v>6</v>
      </c>
      <c r="B24" s="9" t="s">
        <v>7</v>
      </c>
      <c r="C24" s="28">
        <v>39270</v>
      </c>
      <c r="D24" s="19">
        <v>35415.1</v>
      </c>
      <c r="E24" s="21">
        <f t="shared" si="0"/>
        <v>90.18360071301248</v>
      </c>
    </row>
    <row r="25" spans="1:5" s="7" customFormat="1" ht="11.25" customHeight="1">
      <c r="A25" s="4" t="s">
        <v>76</v>
      </c>
      <c r="B25" s="9" t="s">
        <v>8</v>
      </c>
      <c r="C25" s="28">
        <v>4520</v>
      </c>
      <c r="D25" s="19">
        <f>D26</f>
        <v>4516.4</v>
      </c>
      <c r="E25" s="21">
        <f t="shared" si="0"/>
        <v>99.92035398230088</v>
      </c>
    </row>
    <row r="26" spans="1:5" s="7" customFormat="1" ht="27.75" customHeight="1">
      <c r="A26" s="4" t="s">
        <v>9</v>
      </c>
      <c r="B26" s="8" t="s">
        <v>10</v>
      </c>
      <c r="C26" s="28">
        <v>4520</v>
      </c>
      <c r="D26" s="19">
        <v>4516.4</v>
      </c>
      <c r="E26" s="21">
        <f t="shared" si="0"/>
        <v>99.92035398230088</v>
      </c>
    </row>
    <row r="27" spans="1:5" s="7" customFormat="1" ht="11.25" customHeight="1">
      <c r="A27" s="4" t="s">
        <v>11</v>
      </c>
      <c r="B27" s="8" t="s">
        <v>12</v>
      </c>
      <c r="C27" s="28">
        <f>C28+C30</f>
        <v>45550</v>
      </c>
      <c r="D27" s="22">
        <f>D28+D30</f>
        <v>45919.3</v>
      </c>
      <c r="E27" s="21">
        <f t="shared" si="0"/>
        <v>100.81075740944019</v>
      </c>
    </row>
    <row r="28" spans="1:5" s="7" customFormat="1" ht="24" customHeight="1">
      <c r="A28" s="4" t="s">
        <v>48</v>
      </c>
      <c r="B28" s="8" t="s">
        <v>64</v>
      </c>
      <c r="C28" s="28">
        <v>32300</v>
      </c>
      <c r="D28" s="19">
        <v>32564.6</v>
      </c>
      <c r="E28" s="21">
        <f t="shared" si="0"/>
        <v>100.81919504643962</v>
      </c>
    </row>
    <row r="29" spans="1:5" s="7" customFormat="1" ht="33" customHeight="1">
      <c r="A29" s="4" t="s">
        <v>66</v>
      </c>
      <c r="B29" s="8" t="s">
        <v>68</v>
      </c>
      <c r="C29" s="28">
        <v>32300</v>
      </c>
      <c r="D29" s="22">
        <v>32564.6</v>
      </c>
      <c r="E29" s="21">
        <f t="shared" si="0"/>
        <v>100.81919504643962</v>
      </c>
    </row>
    <row r="30" spans="1:5" s="7" customFormat="1" ht="23.25" customHeight="1">
      <c r="A30" s="4" t="s">
        <v>49</v>
      </c>
      <c r="B30" s="8" t="s">
        <v>65</v>
      </c>
      <c r="C30" s="28">
        <v>13250</v>
      </c>
      <c r="D30" s="22">
        <v>13354.7</v>
      </c>
      <c r="E30" s="21">
        <f t="shared" si="0"/>
        <v>100.79018867924529</v>
      </c>
    </row>
    <row r="31" spans="1:5" s="7" customFormat="1" ht="33.75" customHeight="1">
      <c r="A31" s="4" t="s">
        <v>67</v>
      </c>
      <c r="B31" s="8" t="s">
        <v>69</v>
      </c>
      <c r="C31" s="28">
        <v>13250</v>
      </c>
      <c r="D31" s="22">
        <v>13354.7</v>
      </c>
      <c r="E31" s="21">
        <f t="shared" si="0"/>
        <v>100.79018867924529</v>
      </c>
    </row>
    <row r="32" spans="1:5" s="7" customFormat="1" ht="21" customHeight="1">
      <c r="A32" s="4" t="s">
        <v>13</v>
      </c>
      <c r="B32" s="8" t="s">
        <v>14</v>
      </c>
      <c r="C32" s="27">
        <v>24.4</v>
      </c>
      <c r="D32" s="23">
        <v>23.6</v>
      </c>
      <c r="E32" s="21">
        <f t="shared" si="0"/>
        <v>96.72131147540985</v>
      </c>
    </row>
    <row r="33" spans="1:5" s="7" customFormat="1" ht="10.5" customHeight="1">
      <c r="A33" s="4" t="s">
        <v>38</v>
      </c>
      <c r="B33" s="8" t="s">
        <v>39</v>
      </c>
      <c r="C33" s="27">
        <v>24.4</v>
      </c>
      <c r="D33" s="19">
        <v>23.6</v>
      </c>
      <c r="E33" s="21">
        <f>D33/C33*100</f>
        <v>96.72131147540985</v>
      </c>
    </row>
    <row r="34" spans="1:5" s="7" customFormat="1" ht="12" customHeight="1">
      <c r="A34" s="4" t="s">
        <v>40</v>
      </c>
      <c r="B34" s="9" t="s">
        <v>41</v>
      </c>
      <c r="C34" s="27">
        <v>24.4</v>
      </c>
      <c r="D34" s="22">
        <v>23.6</v>
      </c>
      <c r="E34" s="21">
        <f t="shared" si="0"/>
        <v>96.72131147540985</v>
      </c>
    </row>
    <row r="35" spans="1:5" s="7" customFormat="1" ht="21" customHeight="1">
      <c r="A35" s="4" t="s">
        <v>90</v>
      </c>
      <c r="B35" s="9" t="s">
        <v>42</v>
      </c>
      <c r="C35" s="27">
        <v>24.4</v>
      </c>
      <c r="D35" s="23">
        <v>23.6</v>
      </c>
      <c r="E35" s="21">
        <f t="shared" si="0"/>
        <v>96.72131147540985</v>
      </c>
    </row>
    <row r="36" spans="1:5" s="7" customFormat="1" ht="22.5" customHeight="1">
      <c r="A36" s="4" t="s">
        <v>15</v>
      </c>
      <c r="B36" s="8" t="s">
        <v>16</v>
      </c>
      <c r="C36" s="28">
        <f>C37+C43+C45</f>
        <v>3630.9</v>
      </c>
      <c r="D36" s="19">
        <f>D37+D42+D48</f>
        <v>2997.9</v>
      </c>
      <c r="E36" s="21">
        <f t="shared" si="0"/>
        <v>82.56630587457656</v>
      </c>
    </row>
    <row r="37" spans="1:5" s="7" customFormat="1" ht="45.75" customHeight="1">
      <c r="A37" s="4" t="s">
        <v>17</v>
      </c>
      <c r="B37" s="8" t="s">
        <v>83</v>
      </c>
      <c r="C37" s="28">
        <f>C38+C39</f>
        <v>2860</v>
      </c>
      <c r="D37" s="23">
        <f>D38+D40</f>
        <v>2236.9</v>
      </c>
      <c r="E37" s="21">
        <f t="shared" si="0"/>
        <v>78.2132867132867</v>
      </c>
    </row>
    <row r="38" spans="1:5" s="7" customFormat="1" ht="33" customHeight="1">
      <c r="A38" s="4" t="s">
        <v>18</v>
      </c>
      <c r="B38" s="8" t="s">
        <v>19</v>
      </c>
      <c r="C38" s="28">
        <v>1550</v>
      </c>
      <c r="D38" s="19">
        <v>1547.2</v>
      </c>
      <c r="E38" s="21">
        <f t="shared" si="0"/>
        <v>99.81935483870969</v>
      </c>
    </row>
    <row r="39" spans="1:5" s="7" customFormat="1" ht="46.5" customHeight="1">
      <c r="A39" s="4" t="s">
        <v>94</v>
      </c>
      <c r="B39" s="8" t="s">
        <v>20</v>
      </c>
      <c r="C39" s="28">
        <v>1310</v>
      </c>
      <c r="D39" s="23">
        <v>689.7</v>
      </c>
      <c r="E39" s="21">
        <f t="shared" si="0"/>
        <v>52.64885496183207</v>
      </c>
    </row>
    <row r="40" spans="1:5" s="7" customFormat="1" ht="45.75" customHeight="1">
      <c r="A40" s="4" t="s">
        <v>21</v>
      </c>
      <c r="B40" s="8" t="s">
        <v>84</v>
      </c>
      <c r="C40" s="27">
        <v>1310</v>
      </c>
      <c r="D40" s="19">
        <v>689.7</v>
      </c>
      <c r="E40" s="21">
        <f t="shared" si="0"/>
        <v>52.64885496183207</v>
      </c>
    </row>
    <row r="41" spans="1:5" s="7" customFormat="1" ht="36" customHeight="1">
      <c r="A41" s="4" t="s">
        <v>43</v>
      </c>
      <c r="B41" s="8" t="s">
        <v>74</v>
      </c>
      <c r="C41" s="27">
        <v>1310</v>
      </c>
      <c r="D41" s="19">
        <v>689.7</v>
      </c>
      <c r="E41" s="21">
        <f t="shared" si="0"/>
        <v>52.64885496183207</v>
      </c>
    </row>
    <row r="42" spans="1:5" s="7" customFormat="1" ht="25.5" customHeight="1">
      <c r="A42" s="4" t="s">
        <v>107</v>
      </c>
      <c r="B42" s="8" t="s">
        <v>110</v>
      </c>
      <c r="C42" s="27">
        <v>10.9</v>
      </c>
      <c r="D42" s="19">
        <v>10.9</v>
      </c>
      <c r="E42" s="21">
        <f t="shared" si="0"/>
        <v>100</v>
      </c>
    </row>
    <row r="43" spans="1:5" s="7" customFormat="1" ht="39" customHeight="1">
      <c r="A43" s="4" t="s">
        <v>108</v>
      </c>
      <c r="B43" s="8" t="s">
        <v>112</v>
      </c>
      <c r="C43" s="27">
        <v>10.9</v>
      </c>
      <c r="D43" s="19">
        <v>10.9</v>
      </c>
      <c r="E43" s="21">
        <f t="shared" si="0"/>
        <v>100</v>
      </c>
    </row>
    <row r="44" spans="1:5" s="7" customFormat="1" ht="39.75" customHeight="1">
      <c r="A44" s="4" t="s">
        <v>109</v>
      </c>
      <c r="B44" s="8" t="s">
        <v>111</v>
      </c>
      <c r="C44" s="27">
        <v>10.9</v>
      </c>
      <c r="D44" s="23">
        <v>10.9</v>
      </c>
      <c r="E44" s="21">
        <f t="shared" si="0"/>
        <v>100</v>
      </c>
    </row>
    <row r="45" spans="1:5" s="7" customFormat="1" ht="51.75" customHeight="1">
      <c r="A45" s="4" t="s">
        <v>22</v>
      </c>
      <c r="B45" s="8" t="s">
        <v>85</v>
      </c>
      <c r="C45" s="27">
        <v>760</v>
      </c>
      <c r="D45" s="19">
        <v>750.1</v>
      </c>
      <c r="E45" s="21">
        <f t="shared" si="0"/>
        <v>98.69736842105263</v>
      </c>
    </row>
    <row r="46" spans="1:5" s="7" customFormat="1" ht="42" customHeight="1">
      <c r="A46" s="4" t="s">
        <v>58</v>
      </c>
      <c r="B46" s="5" t="s">
        <v>59</v>
      </c>
      <c r="C46" s="29"/>
      <c r="D46" s="22"/>
      <c r="E46" s="24"/>
    </row>
    <row r="47" spans="1:5" s="7" customFormat="1" ht="11.25">
      <c r="A47" s="4">
        <v>1</v>
      </c>
      <c r="B47" s="2">
        <v>2</v>
      </c>
      <c r="C47" s="30"/>
      <c r="D47" s="23"/>
      <c r="E47" s="25"/>
    </row>
    <row r="48" spans="1:5" s="7" customFormat="1" ht="47.25" customHeight="1">
      <c r="A48" s="4" t="s">
        <v>44</v>
      </c>
      <c r="B48" s="8" t="s">
        <v>86</v>
      </c>
      <c r="C48" s="27">
        <v>760</v>
      </c>
      <c r="D48" s="19">
        <v>750.1</v>
      </c>
      <c r="E48" s="21">
        <f>D48/C48*100</f>
        <v>98.69736842105263</v>
      </c>
    </row>
    <row r="49" spans="1:5" s="7" customFormat="1" ht="39" customHeight="1">
      <c r="A49" s="4" t="s">
        <v>45</v>
      </c>
      <c r="B49" s="8" t="s">
        <v>73</v>
      </c>
      <c r="C49" s="27">
        <v>760</v>
      </c>
      <c r="D49" s="22">
        <v>750.1</v>
      </c>
      <c r="E49" s="21">
        <f>D49/C49*100</f>
        <v>98.69736842105263</v>
      </c>
    </row>
    <row r="50" spans="1:5" s="7" customFormat="1" ht="11.25" customHeight="1">
      <c r="A50" s="4" t="s">
        <v>23</v>
      </c>
      <c r="B50" s="8" t="s">
        <v>24</v>
      </c>
      <c r="C50" s="27">
        <v>2879</v>
      </c>
      <c r="D50" s="22">
        <v>2061.9</v>
      </c>
      <c r="E50" s="21">
        <f>D50/C50*100</f>
        <v>71.61861757554708</v>
      </c>
    </row>
    <row r="51" spans="1:5" s="7" customFormat="1" ht="45.75" customHeight="1">
      <c r="A51" s="4" t="s">
        <v>82</v>
      </c>
      <c r="B51" s="8" t="s">
        <v>87</v>
      </c>
      <c r="C51" s="27"/>
      <c r="D51" s="23"/>
      <c r="E51" s="25"/>
    </row>
    <row r="52" spans="1:5" s="7" customFormat="1" ht="50.25" customHeight="1">
      <c r="A52" s="4" t="s">
        <v>91</v>
      </c>
      <c r="B52" s="8" t="s">
        <v>88</v>
      </c>
      <c r="C52" s="27"/>
      <c r="D52" s="19"/>
      <c r="E52" s="21"/>
    </row>
    <row r="53" spans="1:5" s="7" customFormat="1" ht="48.75" customHeight="1">
      <c r="A53" s="4" t="s">
        <v>92</v>
      </c>
      <c r="B53" s="8" t="s">
        <v>89</v>
      </c>
      <c r="C53" s="27"/>
      <c r="D53" s="19"/>
      <c r="E53" s="21"/>
    </row>
    <row r="54" spans="1:5" s="7" customFormat="1" ht="21.75" customHeight="1">
      <c r="A54" s="10" t="s">
        <v>25</v>
      </c>
      <c r="B54" s="8" t="s">
        <v>26</v>
      </c>
      <c r="C54" s="27">
        <v>2700</v>
      </c>
      <c r="D54" s="19">
        <v>2946.4</v>
      </c>
      <c r="E54" s="21">
        <f>D54/C54*100</f>
        <v>109.12592592592594</v>
      </c>
    </row>
    <row r="55" spans="1:5" s="7" customFormat="1" ht="23.25" customHeight="1">
      <c r="A55" s="10" t="s">
        <v>93</v>
      </c>
      <c r="B55" s="8" t="s">
        <v>27</v>
      </c>
      <c r="C55" s="27">
        <v>2700</v>
      </c>
      <c r="D55" s="19">
        <v>2946.4</v>
      </c>
      <c r="E55" s="21">
        <f aca="true" t="shared" si="1" ref="E55:E74">D55/C55*100</f>
        <v>109.12592592592594</v>
      </c>
    </row>
    <row r="56" spans="1:5" s="7" customFormat="1" ht="23.25" customHeight="1">
      <c r="A56" s="10" t="s">
        <v>106</v>
      </c>
      <c r="B56" s="8" t="s">
        <v>103</v>
      </c>
      <c r="C56" s="27">
        <v>193</v>
      </c>
      <c r="D56" s="22">
        <v>205</v>
      </c>
      <c r="E56" s="21">
        <f t="shared" si="1"/>
        <v>106.21761658031087</v>
      </c>
    </row>
    <row r="57" spans="1:5" s="7" customFormat="1" ht="23.25" customHeight="1">
      <c r="A57" s="10" t="s">
        <v>105</v>
      </c>
      <c r="B57" s="8" t="s">
        <v>104</v>
      </c>
      <c r="C57" s="27">
        <v>193</v>
      </c>
      <c r="D57" s="22">
        <v>205</v>
      </c>
      <c r="E57" s="21">
        <f t="shared" si="1"/>
        <v>106.21761658031087</v>
      </c>
    </row>
    <row r="58" spans="1:5" s="7" customFormat="1" ht="12" customHeight="1">
      <c r="A58" s="10" t="s">
        <v>28</v>
      </c>
      <c r="B58" s="8" t="s">
        <v>29</v>
      </c>
      <c r="C58" s="27">
        <f>C59+C71</f>
        <v>30769.9</v>
      </c>
      <c r="D58" s="22">
        <f>D59+D71</f>
        <v>17872.5</v>
      </c>
      <c r="E58" s="21">
        <f t="shared" si="1"/>
        <v>58.08436166513378</v>
      </c>
    </row>
    <row r="59" spans="1:5" s="7" customFormat="1" ht="11.25" customHeight="1">
      <c r="A59" s="10" t="s">
        <v>30</v>
      </c>
      <c r="B59" s="8" t="s">
        <v>31</v>
      </c>
      <c r="C59" s="27">
        <f>C60+C65+C68</f>
        <v>30750.9</v>
      </c>
      <c r="D59" s="22">
        <f>D60+D65+D68</f>
        <v>17853.5</v>
      </c>
      <c r="E59" s="21">
        <f t="shared" si="1"/>
        <v>58.058463329528564</v>
      </c>
    </row>
    <row r="60" spans="1:5" s="7" customFormat="1" ht="12" customHeight="1">
      <c r="A60" s="10" t="s">
        <v>50</v>
      </c>
      <c r="B60" s="8" t="s">
        <v>70</v>
      </c>
      <c r="C60" s="27">
        <v>6883</v>
      </c>
      <c r="D60" s="22">
        <f>D61+D63</f>
        <v>6883</v>
      </c>
      <c r="E60" s="21">
        <f t="shared" si="1"/>
        <v>100</v>
      </c>
    </row>
    <row r="61" spans="1:5" s="7" customFormat="1" ht="12" customHeight="1">
      <c r="A61" s="10" t="s">
        <v>51</v>
      </c>
      <c r="B61" s="8" t="s">
        <v>52</v>
      </c>
      <c r="C61" s="27">
        <v>22</v>
      </c>
      <c r="D61" s="23">
        <v>22</v>
      </c>
      <c r="E61" s="21">
        <f t="shared" si="1"/>
        <v>100</v>
      </c>
    </row>
    <row r="62" spans="1:5" s="7" customFormat="1" ht="12" customHeight="1">
      <c r="A62" s="10" t="s">
        <v>53</v>
      </c>
      <c r="B62" s="8" t="s">
        <v>54</v>
      </c>
      <c r="C62" s="27">
        <v>22</v>
      </c>
      <c r="D62" s="19">
        <v>22</v>
      </c>
      <c r="E62" s="21">
        <f t="shared" si="1"/>
        <v>100</v>
      </c>
    </row>
    <row r="63" spans="1:5" s="7" customFormat="1" ht="12" customHeight="1">
      <c r="A63" s="10" t="s">
        <v>55</v>
      </c>
      <c r="B63" s="8" t="s">
        <v>56</v>
      </c>
      <c r="C63" s="27">
        <v>6861</v>
      </c>
      <c r="D63" s="22">
        <v>6861</v>
      </c>
      <c r="E63" s="21">
        <f t="shared" si="1"/>
        <v>100</v>
      </c>
    </row>
    <row r="64" spans="1:5" s="7" customFormat="1" ht="21.75" customHeight="1">
      <c r="A64" s="10" t="s">
        <v>57</v>
      </c>
      <c r="B64" s="8" t="s">
        <v>63</v>
      </c>
      <c r="C64" s="27">
        <v>6861</v>
      </c>
      <c r="D64" s="22">
        <v>6861</v>
      </c>
      <c r="E64" s="21">
        <f t="shared" si="1"/>
        <v>100</v>
      </c>
    </row>
    <row r="65" spans="1:5" s="7" customFormat="1" ht="21.75" customHeight="1">
      <c r="A65" s="10" t="s">
        <v>113</v>
      </c>
      <c r="B65" s="8" t="s">
        <v>116</v>
      </c>
      <c r="C65" s="31">
        <v>22689.9</v>
      </c>
      <c r="D65" s="22">
        <v>9792.5</v>
      </c>
      <c r="E65" s="21">
        <f t="shared" si="1"/>
        <v>43.15796896416467</v>
      </c>
    </row>
    <row r="66" spans="1:5" s="7" customFormat="1" ht="21.75" customHeight="1">
      <c r="A66" s="10" t="s">
        <v>114</v>
      </c>
      <c r="B66" s="8" t="s">
        <v>117</v>
      </c>
      <c r="C66" s="31">
        <v>22689.9</v>
      </c>
      <c r="D66" s="22">
        <v>9792.5</v>
      </c>
      <c r="E66" s="21">
        <f t="shared" si="1"/>
        <v>43.15796896416467</v>
      </c>
    </row>
    <row r="67" spans="1:5" s="7" customFormat="1" ht="21.75" customHeight="1">
      <c r="A67" s="10" t="s">
        <v>115</v>
      </c>
      <c r="B67" s="8" t="s">
        <v>118</v>
      </c>
      <c r="C67" s="31">
        <v>22689.9</v>
      </c>
      <c r="D67" s="22">
        <v>9792.5</v>
      </c>
      <c r="E67" s="21">
        <f t="shared" si="1"/>
        <v>43.15796896416467</v>
      </c>
    </row>
    <row r="68" spans="1:5" s="7" customFormat="1" ht="12" customHeight="1">
      <c r="A68" s="15" t="s">
        <v>61</v>
      </c>
      <c r="B68" s="8" t="s">
        <v>62</v>
      </c>
      <c r="C68" s="31">
        <v>1178</v>
      </c>
      <c r="D68" s="22">
        <v>1178</v>
      </c>
      <c r="E68" s="21">
        <f t="shared" si="1"/>
        <v>100</v>
      </c>
    </row>
    <row r="69" spans="1:5" s="7" customFormat="1" ht="21.75" customHeight="1">
      <c r="A69" s="10" t="s">
        <v>32</v>
      </c>
      <c r="B69" s="8" t="s">
        <v>33</v>
      </c>
      <c r="C69" s="27">
        <v>1178</v>
      </c>
      <c r="D69" s="22">
        <v>1178</v>
      </c>
      <c r="E69" s="21">
        <f t="shared" si="1"/>
        <v>100</v>
      </c>
    </row>
    <row r="70" spans="1:5" s="7" customFormat="1" ht="21.75" customHeight="1">
      <c r="A70" s="10" t="s">
        <v>47</v>
      </c>
      <c r="B70" s="8" t="s">
        <v>46</v>
      </c>
      <c r="C70" s="27">
        <v>1178</v>
      </c>
      <c r="D70" s="22">
        <v>1178</v>
      </c>
      <c r="E70" s="21">
        <f t="shared" si="1"/>
        <v>100</v>
      </c>
    </row>
    <row r="71" spans="1:5" s="7" customFormat="1" ht="54" customHeight="1">
      <c r="A71" s="10" t="s">
        <v>119</v>
      </c>
      <c r="B71" s="8" t="s">
        <v>122</v>
      </c>
      <c r="C71" s="27">
        <v>19</v>
      </c>
      <c r="D71" s="22">
        <v>19</v>
      </c>
      <c r="E71" s="21">
        <f t="shared" si="1"/>
        <v>100</v>
      </c>
    </row>
    <row r="72" spans="1:5" s="7" customFormat="1" ht="36" customHeight="1">
      <c r="A72" s="10" t="s">
        <v>120</v>
      </c>
      <c r="B72" s="8" t="s">
        <v>123</v>
      </c>
      <c r="C72" s="27">
        <v>19</v>
      </c>
      <c r="D72" s="22">
        <v>19</v>
      </c>
      <c r="E72" s="21">
        <f t="shared" si="1"/>
        <v>100</v>
      </c>
    </row>
    <row r="73" spans="1:5" s="7" customFormat="1" ht="37.5" customHeight="1">
      <c r="A73" s="7" t="s">
        <v>121</v>
      </c>
      <c r="B73" s="8" t="s">
        <v>124</v>
      </c>
      <c r="C73" s="27">
        <v>19</v>
      </c>
      <c r="D73" s="22">
        <v>19</v>
      </c>
      <c r="E73" s="21">
        <f t="shared" si="1"/>
        <v>100</v>
      </c>
    </row>
    <row r="74" spans="1:5" s="7" customFormat="1" ht="15.75" customHeight="1">
      <c r="A74" s="4"/>
      <c r="B74" s="9" t="s">
        <v>34</v>
      </c>
      <c r="C74" s="28">
        <f>C58+C14</f>
        <v>111098.9</v>
      </c>
      <c r="D74" s="22">
        <f>D58+D14</f>
        <v>98674.5</v>
      </c>
      <c r="E74" s="21">
        <f t="shared" si="1"/>
        <v>88.81681096752534</v>
      </c>
    </row>
    <row r="75" s="7" customFormat="1" ht="11.25">
      <c r="A75" s="11"/>
    </row>
    <row r="76" s="7" customFormat="1" ht="11.25">
      <c r="A76" s="11"/>
    </row>
    <row r="77" s="7" customFormat="1" ht="11.25">
      <c r="A77" s="11"/>
    </row>
    <row r="78" s="7" customFormat="1" ht="11.25">
      <c r="A78" s="11"/>
    </row>
    <row r="79" s="7" customFormat="1" ht="11.25">
      <c r="A79" s="11"/>
    </row>
    <row r="80" s="7" customFormat="1" ht="11.25">
      <c r="A80" s="11"/>
    </row>
    <row r="81" s="7" customFormat="1" ht="11.25">
      <c r="A81" s="11"/>
    </row>
    <row r="82" s="7" customFormat="1" ht="11.25">
      <c r="A82" s="11"/>
    </row>
    <row r="83" s="7" customFormat="1" ht="11.25">
      <c r="A83" s="11"/>
    </row>
    <row r="84" s="7" customFormat="1" ht="11.25">
      <c r="A84" s="11"/>
    </row>
    <row r="85" s="7" customFormat="1" ht="11.25">
      <c r="A85" s="11"/>
    </row>
    <row r="86" s="7" customFormat="1" ht="11.25">
      <c r="A86" s="11"/>
    </row>
    <row r="87" s="7" customFormat="1" ht="11.25">
      <c r="A87" s="11"/>
    </row>
    <row r="88" s="7" customFormat="1" ht="11.25">
      <c r="A88" s="11"/>
    </row>
    <row r="89" s="7" customFormat="1" ht="11.25">
      <c r="A89" s="11"/>
    </row>
    <row r="90" s="7" customFormat="1" ht="11.25">
      <c r="A90" s="11"/>
    </row>
    <row r="91" s="7" customFormat="1" ht="11.25">
      <c r="A91" s="11"/>
    </row>
    <row r="92" s="7" customFormat="1" ht="11.25"/>
    <row r="93" s="7" customFormat="1" ht="11.25"/>
    <row r="94" s="7" customFormat="1" ht="11.25"/>
    <row r="95" s="7" customFormat="1" ht="11.25"/>
    <row r="96" s="7" customFormat="1" ht="11.25"/>
    <row r="97" s="7" customFormat="1" ht="11.25"/>
    <row r="98" s="7" customFormat="1" ht="11.25"/>
    <row r="99" s="7" customFormat="1" ht="11.25"/>
    <row r="100" s="7" customFormat="1" ht="11.25"/>
    <row r="101" s="7" customFormat="1" ht="11.25"/>
    <row r="102" s="7" customFormat="1" ht="11.25"/>
    <row r="103" s="7" customFormat="1" ht="11.25"/>
    <row r="104" s="7" customFormat="1" ht="11.25"/>
    <row r="105" s="7" customFormat="1" ht="11.25"/>
    <row r="106" s="7" customFormat="1" ht="11.25"/>
    <row r="107" s="7" customFormat="1" ht="11.25"/>
    <row r="108" s="7" customFormat="1" ht="11.25"/>
    <row r="109" s="7" customFormat="1" ht="11.25"/>
    <row r="110" s="7" customFormat="1" ht="11.25"/>
    <row r="111" s="7" customFormat="1" ht="11.25"/>
    <row r="112" s="7" customFormat="1" ht="11.25"/>
  </sheetData>
  <sheetProtection/>
  <mergeCells count="9">
    <mergeCell ref="A10:E10"/>
    <mergeCell ref="A3:E4"/>
    <mergeCell ref="B1:C1"/>
    <mergeCell ref="B2:C2"/>
    <mergeCell ref="B6:C6"/>
    <mergeCell ref="B7:C7"/>
    <mergeCell ref="B9:C9"/>
    <mergeCell ref="B8:C8"/>
    <mergeCell ref="B5:C5"/>
  </mergeCells>
  <printOptions/>
  <pageMargins left="0.15748031496062992" right="0" top="0.15748031496062992" bottom="0.2362204724409449" header="0.15748031496062992" footer="0.2362204724409449"/>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2" sqref="A21:A22"/>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106-1</dc:creator>
  <cp:keywords/>
  <dc:description/>
  <cp:lastModifiedBy>Пользователь</cp:lastModifiedBy>
  <cp:lastPrinted>2012-04-10T10:47:38Z</cp:lastPrinted>
  <dcterms:created xsi:type="dcterms:W3CDTF">2008-09-22T12:17:32Z</dcterms:created>
  <dcterms:modified xsi:type="dcterms:W3CDTF">2014-02-05T04:54:21Z</dcterms:modified>
  <cp:category/>
  <cp:version/>
  <cp:contentType/>
  <cp:contentStatus/>
</cp:coreProperties>
</file>